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<sst xmlns="http://schemas.openxmlformats.org/spreadsheetml/2006/main" count="1408" uniqueCount="158">
  <si>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</si>
  <si>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</si>
  <si>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</si>
  <si>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</si>
  <si>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</si>
  <si>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</si>
  <si>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</si>
  <si>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</si>
  <si>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</si>
  <si>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</si>
  <si>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</si>
  <si>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</si>
  <si>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</si>
  <si>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</si>
  <si>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</si>
  <si>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</si>
  <si>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</si>
  <si>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</si>
  <si>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</si>
  <si>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</si>
  <si>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</si>
  <si>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</si>
  <si>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</si>
  <si>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</si>
  <si>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</si>
  <si>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</si>
  <si>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</si>
  <si>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</si>
  <si>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</si>
  <si>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</si>
  <si>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</si>
  <si>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</si>
  <si>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</si>
  <si>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</si>
  <si>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</si>
  <si>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</si>
  <si>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</si>
  <si>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</si>
  <si>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</si>
  <si>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</si>
  <si>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</si>
  <si>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</si>
  <si>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</si>
  <si>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</si>
  <si>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</si>
  <si>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</si>
  <si>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</si>
  <si>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</si>
  <si>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</si>
  <si>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</si>
  <si>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</si>
  <si>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</si>
  <si>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</si>
  <si>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</si>
  <si>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</si>
  <si>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</si>
  <si>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</si>
  <si>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</si>
  <si>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</si>
  <si>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</si>
  <si>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</si>
  <si>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</si>
  <si>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</si>
  <si>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</si>
  <si>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</si>
  <si>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</si>
  <si>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</si>
  <si>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</si>
  <si>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</si>
  <si>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</si>
  <si>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</si>
  <si>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</si>
  <si>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</si>
  <si>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</si>
  <si>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</si>
  <si>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</si>
  <si>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</si>
  <si>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</si>
  <si>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</si>
  <si>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</si>
  <si>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</si>
  <si>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</si>
  <si>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</si>
  <si>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</si>
  <si>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</si>
  <si>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</si>
  <si>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</si>
  <si>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</si>
  <si>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</si>
  <si>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</si>
  <si>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</si>
  <si>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</si>
  <si>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</si>
  <si>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</si>
  <si>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</si>
  <si>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</si>
  <si>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</si>
  <si>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</si>
  <si>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</si>
  <si>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</si>
  <si>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</si>
  <si>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</si>
  <si>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</si>
  <si>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</si>
  <si>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</si>
  <si>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</si>
  <si>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</si>
  <si>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</si>
  <si>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</si>
  <si>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</si>
  <si>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</si>
  <si>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</si>
  <si>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</si>
  <si>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</si>
  <si>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</si>
  <si>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</si>
  <si>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</si>
  <si>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</si>
  <si>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</si>
  <si>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</si>
  <si>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</si>
  <si>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</si>
  <si>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</si>
  <si>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</si>
  <si>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</si>
  <si>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</si>
  <si>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</si>
  <si>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</si>
  <si>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</si>
  <si>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</si>
  <si>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</si>
  <si>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</si>
  <si>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</si>
  <si>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</si>
  <si>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</si>
  <si>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</si>
  <si>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</si>
  <si>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</si>
  <si>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</si>
  <si>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</si>
  <si>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</si>
  <si>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</si>
  <si>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</si>
  <si>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</si>
  <si>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</si>
  <si>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</si>
  <si>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</si>
  <si>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</si>
  <si>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</si>
  <si>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</si>
  <si>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</si>
  <si>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</si>
  <si>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</si>
  <si>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</si>
  <si>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</si>
  <si>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</si>
  <si>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</si>
  <si>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 2  День 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</si>
</sst>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5" sqref="A5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0" t="s">
        <v>126</v>
      </c>
      <c r="C1" s="290"/>
      <c r="D1" s="290"/>
      <c r="E1" s="290"/>
      <c r="F1" s="290"/>
      <c r="G1" s="290"/>
      <c r="H1" s="1"/>
      <c r="I1" s="2"/>
    </row>
    <row r="2" spans="1:9" ht="18.75">
      <c r="A2" s="20"/>
      <c r="B2" s="291"/>
      <c r="C2" s="291"/>
      <c r="D2" s="291"/>
      <c r="E2" s="291"/>
      <c r="F2" s="291"/>
      <c r="G2" s="291"/>
      <c r="H2" s="291"/>
      <c r="I2" s="291"/>
    </row>
    <row r="3" spans="1:9" ht="15.75" customHeight="1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</row>
    <row r="4" spans="1:9" ht="48.75" customHeight="1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</row>
    <row r="5" spans="1:9" ht="30" customHeight="1">
      <c r="A5" s="77" t="s">
        <v>157</v>
      </c>
      <c r="B5" s="5"/>
      <c r="C5" s="101"/>
      <c r="D5" s="102"/>
      <c r="E5" s="8"/>
      <c r="F5" s="8"/>
      <c r="G5" s="8"/>
      <c r="H5" s="102"/>
      <c r="I5" s="100"/>
    </row>
    <row r="6" spans="1:9" ht="22.5" customHeight="1">
      <c r="A6" s="12" t="s">
        <v>66</v>
      </c>
      <c r="B6" s="39" t="s">
        <v>79</v>
      </c>
      <c r="C6" s="41" t="s">
        <v>35</v>
      </c>
      <c r="D6" s="42">
        <v>39.479999999999997</v>
      </c>
      <c r="E6" s="61">
        <v>7.85</v>
      </c>
      <c r="F6" s="42">
        <v>9.61</v>
      </c>
      <c r="G6" s="42">
        <v>2.59</v>
      </c>
      <c r="H6" s="42">
        <v>123.9</v>
      </c>
      <c r="I6" s="6">
        <v>433</v>
      </c>
    </row>
    <row r="7" spans="1:9" ht="24.75" customHeight="1">
      <c r="A7" s="6"/>
      <c r="B7" s="39" t="s">
        <v>13</v>
      </c>
      <c r="C7" s="41">
        <v>150</v>
      </c>
      <c r="D7" s="42">
        <v>11.13</v>
      </c>
      <c r="E7" s="47">
        <v>5.32</v>
      </c>
      <c r="F7" s="47">
        <v>4.92</v>
      </c>
      <c r="G7" s="47">
        <v>32.799999999999997</v>
      </c>
      <c r="H7" s="47">
        <v>219.5</v>
      </c>
      <c r="I7" s="6">
        <v>332</v>
      </c>
    </row>
    <row r="8" spans="1:9" ht="29.25" customHeight="1">
      <c r="A8" s="21"/>
      <c r="B8" s="39" t="s">
        <v>47</v>
      </c>
      <c r="C8" s="46">
        <v>25</v>
      </c>
      <c r="D8" s="47">
        <v>5.37</v>
      </c>
      <c r="E8" s="47">
        <v>0.32</v>
      </c>
      <c r="F8" s="47">
        <v>1.28</v>
      </c>
      <c r="G8" s="47">
        <v>12.17</v>
      </c>
      <c r="H8" s="47">
        <v>6.1</v>
      </c>
      <c r="I8" s="69">
        <v>45</v>
      </c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6.2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4.75" customHeight="1">
      <c r="A11" s="6"/>
      <c r="B11" s="39" t="s">
        <v>48</v>
      </c>
      <c r="C11" s="41">
        <v>10</v>
      </c>
      <c r="D11" s="42">
        <v>8.6199999999999992</v>
      </c>
      <c r="E11" s="42">
        <v>0.08</v>
      </c>
      <c r="F11" s="42">
        <v>6.12</v>
      </c>
      <c r="G11" s="42">
        <v>0.13</v>
      </c>
      <c r="H11" s="40">
        <v>66</v>
      </c>
      <c r="I11" s="6">
        <v>96</v>
      </c>
    </row>
    <row r="12" spans="1:9" ht="37.5">
      <c r="A12" s="78" t="s">
        <v>67</v>
      </c>
      <c r="B12" s="48"/>
      <c r="C12" s="49">
        <v>505</v>
      </c>
      <c r="D12" s="50">
        <f>SUM(D6:D11)</f>
        <v>70.400000000000006</v>
      </c>
      <c r="E12" s="50">
        <f>SUM(E6:E11)</f>
        <v>16.799999999999997</v>
      </c>
      <c r="F12" s="50">
        <f>SUM(F6:F11)</f>
        <v>22.29</v>
      </c>
      <c r="G12" s="50">
        <f>SUM(G6:G11)</f>
        <v>77.31</v>
      </c>
      <c r="H12" s="50">
        <f>SUM(H6:H11)</f>
        <v>563.9</v>
      </c>
      <c r="I12" s="12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21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62" t="s">
        <v>135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1"/>
      <c r="P1" s="2"/>
    </row>
    <row r="2" spans="1:16" ht="19.5" thickBot="1">
      <c r="A2" s="20"/>
      <c r="B2" s="158" t="s">
        <v>133</v>
      </c>
      <c r="C2" s="158"/>
      <c r="D2" s="158"/>
      <c r="E2" s="158"/>
      <c r="F2" s="158"/>
      <c r="G2" s="158"/>
      <c r="H2" s="158"/>
      <c r="I2" s="158"/>
      <c r="J2" s="158" t="s">
        <v>134</v>
      </c>
      <c r="K2" s="158"/>
      <c r="L2" s="158"/>
      <c r="M2" s="158"/>
      <c r="N2" s="158"/>
      <c r="O2" s="158"/>
    </row>
    <row r="3" spans="1:16" ht="15.75" customHeight="1">
      <c r="A3" s="339" t="s">
        <v>62</v>
      </c>
      <c r="B3" s="341" t="s">
        <v>63</v>
      </c>
      <c r="C3" s="341" t="s">
        <v>64</v>
      </c>
      <c r="D3" s="343" t="s">
        <v>4</v>
      </c>
      <c r="E3" s="343"/>
      <c r="F3" s="343"/>
      <c r="G3" s="344" t="s">
        <v>5</v>
      </c>
      <c r="H3" s="229"/>
      <c r="I3" s="339" t="s">
        <v>62</v>
      </c>
      <c r="J3" s="341" t="s">
        <v>63</v>
      </c>
      <c r="K3" s="341" t="s">
        <v>64</v>
      </c>
      <c r="L3" s="343" t="s">
        <v>4</v>
      </c>
      <c r="M3" s="343"/>
      <c r="N3" s="343"/>
      <c r="O3" s="346" t="s">
        <v>5</v>
      </c>
      <c r="P3" s="348" t="s">
        <v>1</v>
      </c>
    </row>
    <row r="4" spans="1:16" ht="15.75">
      <c r="A4" s="340"/>
      <c r="B4" s="342"/>
      <c r="C4" s="342"/>
      <c r="D4" s="230" t="s">
        <v>6</v>
      </c>
      <c r="E4" s="230" t="s">
        <v>7</v>
      </c>
      <c r="F4" s="230" t="s">
        <v>8</v>
      </c>
      <c r="G4" s="345"/>
      <c r="H4" s="229"/>
      <c r="I4" s="340"/>
      <c r="J4" s="342"/>
      <c r="K4" s="342"/>
      <c r="L4" s="230" t="s">
        <v>6</v>
      </c>
      <c r="M4" s="230" t="s">
        <v>7</v>
      </c>
      <c r="N4" s="230" t="s">
        <v>8</v>
      </c>
      <c r="O4" s="347"/>
      <c r="P4" s="349"/>
    </row>
    <row r="5" spans="1:16" ht="18.75">
      <c r="A5" s="231" t="s">
        <v>65</v>
      </c>
      <c r="B5" s="144"/>
      <c r="C5" s="143"/>
      <c r="D5" s="47"/>
      <c r="E5" s="47"/>
      <c r="F5" s="47"/>
      <c r="G5" s="232"/>
      <c r="H5" s="233"/>
      <c r="I5" s="231" t="s">
        <v>65</v>
      </c>
      <c r="J5" s="144"/>
      <c r="K5" s="143"/>
      <c r="L5" s="47"/>
      <c r="M5" s="47"/>
      <c r="N5" s="47"/>
      <c r="O5" s="157"/>
      <c r="P5" s="234"/>
    </row>
    <row r="6" spans="1:16" ht="18.75">
      <c r="A6" s="235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22">
        <v>204.2</v>
      </c>
      <c r="H6" s="212"/>
      <c r="I6" s="235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35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3">
        <v>246</v>
      </c>
      <c r="H7" s="213"/>
      <c r="I7" s="235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36"/>
      <c r="B8" s="148" t="s">
        <v>110</v>
      </c>
      <c r="C8" s="149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14"/>
      <c r="I8" s="236"/>
      <c r="J8" s="148" t="s">
        <v>110</v>
      </c>
      <c r="K8" s="149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36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3">
        <v>37.799999999999997</v>
      </c>
      <c r="H9" s="213"/>
      <c r="I9" s="236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36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3">
        <v>104.5</v>
      </c>
      <c r="H10" s="213"/>
      <c r="I10" s="236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36"/>
      <c r="B11" s="39"/>
      <c r="C11" s="43"/>
      <c r="D11" s="44"/>
      <c r="E11" s="44"/>
      <c r="F11" s="44"/>
      <c r="G11" s="224"/>
      <c r="H11" s="216"/>
      <c r="I11" s="236"/>
      <c r="J11" s="39"/>
      <c r="K11" s="43"/>
      <c r="L11" s="44"/>
      <c r="M11" s="44"/>
      <c r="N11" s="44"/>
      <c r="O11" s="47"/>
      <c r="P11" s="163"/>
    </row>
    <row r="12" spans="1:16" ht="18.75">
      <c r="A12" s="237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2">
        <f t="shared" si="0"/>
        <v>601.04</v>
      </c>
      <c r="H12" s="215"/>
      <c r="I12" s="237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5"/>
    </row>
    <row r="13" spans="1:16" ht="38.25" customHeight="1">
      <c r="A13" s="238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4">
        <v>133.13999999999999</v>
      </c>
      <c r="H13" s="216"/>
      <c r="I13" s="238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36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3">
        <v>199.65</v>
      </c>
      <c r="H14" s="213"/>
      <c r="I14" s="236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39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4">
        <v>219.5</v>
      </c>
      <c r="H15" s="216"/>
      <c r="I15" s="239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36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4">
        <v>36.700000000000003</v>
      </c>
      <c r="H16" s="216"/>
      <c r="I16" s="236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37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3">
        <v>112.68</v>
      </c>
      <c r="H17" s="213"/>
      <c r="I17" s="237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40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3">
        <v>104.5</v>
      </c>
      <c r="H18" s="213"/>
      <c r="I18" s="240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14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31" t="s">
        <v>78</v>
      </c>
      <c r="B20" s="144"/>
      <c r="C20" s="144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2">
        <f t="shared" si="2"/>
        <v>806.17000000000007</v>
      </c>
      <c r="H20" s="215"/>
      <c r="I20" s="231" t="s">
        <v>78</v>
      </c>
      <c r="J20" s="144"/>
      <c r="K20" s="144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41"/>
    </row>
    <row r="21" spans="1:16" ht="18.75">
      <c r="A21" s="235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25">
        <f t="shared" si="6"/>
        <v>1407.21</v>
      </c>
      <c r="H21" s="217"/>
      <c r="I21" s="235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42"/>
    </row>
    <row r="22" spans="1:16" ht="18.75">
      <c r="A22" s="235" t="s">
        <v>69</v>
      </c>
      <c r="B22" s="117"/>
      <c r="C22" s="118"/>
      <c r="D22" s="243"/>
      <c r="E22" s="243"/>
      <c r="F22" s="243"/>
      <c r="G22" s="244"/>
      <c r="H22" s="245"/>
      <c r="I22" s="235" t="s">
        <v>69</v>
      </c>
      <c r="J22" s="117"/>
      <c r="K22" s="118"/>
      <c r="L22" s="243"/>
      <c r="M22" s="243"/>
      <c r="N22" s="243"/>
      <c r="O22" s="243"/>
      <c r="P22" s="246"/>
    </row>
    <row r="23" spans="1:16" ht="18.75">
      <c r="A23" s="235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4">
        <v>358.61</v>
      </c>
      <c r="H23" s="216"/>
      <c r="I23" s="235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36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4">
        <v>57.72</v>
      </c>
      <c r="H24" s="216"/>
      <c r="I24" s="236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36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3">
        <v>43.9</v>
      </c>
      <c r="H25" s="213"/>
      <c r="I25" s="236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36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3">
        <v>104.5</v>
      </c>
      <c r="H26" s="213"/>
      <c r="I26" s="236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36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6">
        <v>66.599999999999994</v>
      </c>
      <c r="H27" s="218"/>
      <c r="I27" s="236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36"/>
      <c r="B28" s="39"/>
      <c r="C28" s="43"/>
      <c r="D28" s="44"/>
      <c r="E28" s="44"/>
      <c r="F28" s="44"/>
      <c r="G28" s="224"/>
      <c r="H28" s="216"/>
      <c r="I28" s="236"/>
      <c r="J28" s="39"/>
      <c r="K28" s="43"/>
      <c r="L28" s="44"/>
      <c r="M28" s="44"/>
      <c r="N28" s="44"/>
      <c r="O28" s="47"/>
      <c r="P28" s="163"/>
    </row>
    <row r="29" spans="1:16" ht="18.75">
      <c r="A29" s="237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2">
        <f>SUM(G23:G28)</f>
        <v>631.33000000000004</v>
      </c>
      <c r="H29" s="215"/>
      <c r="I29" s="237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42"/>
    </row>
    <row r="30" spans="1:16" ht="18.75">
      <c r="A30" s="238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3">
        <v>195</v>
      </c>
      <c r="H30" s="213"/>
      <c r="I30" s="238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36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3">
        <v>356.27</v>
      </c>
      <c r="H31" s="213"/>
      <c r="I31" s="236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36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4">
        <v>5.66</v>
      </c>
      <c r="H32" s="216"/>
      <c r="I32" s="236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40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3">
        <v>43.9</v>
      </c>
      <c r="H33" s="213"/>
      <c r="I33" s="240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14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31"/>
      <c r="B35" s="144"/>
      <c r="C35" s="143"/>
      <c r="D35" s="47"/>
      <c r="E35" s="47"/>
      <c r="F35" s="47"/>
      <c r="G35" s="232"/>
      <c r="H35" s="233"/>
      <c r="I35" s="231"/>
      <c r="J35" s="144"/>
      <c r="K35" s="143"/>
      <c r="L35" s="47"/>
      <c r="M35" s="47"/>
      <c r="N35" s="47"/>
      <c r="O35" s="157"/>
      <c r="P35" s="234"/>
    </row>
    <row r="36" spans="1:16" ht="18.75">
      <c r="A36" s="235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25">
        <f t="shared" si="8"/>
        <v>705.32999999999993</v>
      </c>
      <c r="H36" s="217"/>
      <c r="I36" s="235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42"/>
    </row>
    <row r="37" spans="1:16" ht="18.75">
      <c r="A37" s="235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42">
        <f t="shared" si="10"/>
        <v>1336.6599999999999</v>
      </c>
      <c r="H37" s="247"/>
      <c r="I37" s="235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42"/>
    </row>
    <row r="38" spans="1:16" ht="18.75">
      <c r="A38" s="235" t="s">
        <v>70</v>
      </c>
      <c r="B38" s="57"/>
      <c r="C38" s="115"/>
      <c r="D38" s="116"/>
      <c r="E38" s="116"/>
      <c r="F38" s="116"/>
      <c r="G38" s="227"/>
      <c r="H38" s="219"/>
      <c r="I38" s="235" t="s">
        <v>70</v>
      </c>
      <c r="J38" s="57"/>
      <c r="K38" s="115"/>
      <c r="L38" s="116"/>
      <c r="M38" s="116"/>
      <c r="N38" s="116"/>
      <c r="O38" s="116"/>
      <c r="P38" s="242"/>
    </row>
    <row r="39" spans="1:16" ht="37.5">
      <c r="A39" s="235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22">
        <v>160.66999999999999</v>
      </c>
      <c r="H39" s="212"/>
      <c r="I39" s="235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36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22">
        <v>333.67</v>
      </c>
      <c r="H40" s="212"/>
      <c r="I40" s="236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36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3">
        <v>48</v>
      </c>
      <c r="H41" s="213"/>
      <c r="I41" s="236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36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3">
        <v>43.9</v>
      </c>
      <c r="H42" s="213"/>
      <c r="I42" s="236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37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2">
        <f>SUM(G39:G42)</f>
        <v>586.24</v>
      </c>
      <c r="H43" s="215"/>
      <c r="I43" s="237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35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6">
        <v>194.2</v>
      </c>
      <c r="H44" s="218"/>
      <c r="I44" s="235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36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4">
        <v>194.8</v>
      </c>
      <c r="H45" s="216"/>
      <c r="I45" s="236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36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3">
        <v>181.4</v>
      </c>
      <c r="H46" s="213"/>
      <c r="I46" s="236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40"/>
      <c r="B47" s="148" t="s">
        <v>110</v>
      </c>
      <c r="C47" s="149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14"/>
      <c r="I47" s="240"/>
      <c r="J47" s="148" t="s">
        <v>110</v>
      </c>
      <c r="K47" s="149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14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48"/>
      <c r="B49" s="148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3">
        <v>109.72</v>
      </c>
      <c r="H49" s="213"/>
      <c r="I49" s="248"/>
      <c r="J49" s="148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9"/>
    </row>
    <row r="50" spans="1:16" ht="18.75">
      <c r="A50" s="235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27">
        <f t="shared" si="12"/>
        <v>763.45</v>
      </c>
      <c r="H50" s="219"/>
      <c r="I50" s="235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42"/>
    </row>
    <row r="51" spans="1:16" ht="18.75">
      <c r="A51" s="235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25">
        <f>G50+G43</f>
        <v>1349.69</v>
      </c>
      <c r="H51" s="217"/>
      <c r="I51" s="235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42"/>
    </row>
    <row r="52" spans="1:16" ht="18.75">
      <c r="A52" s="238" t="s">
        <v>71</v>
      </c>
      <c r="B52" s="117"/>
      <c r="C52" s="250"/>
      <c r="D52" s="243"/>
      <c r="E52" s="243"/>
      <c r="F52" s="243"/>
      <c r="G52" s="244"/>
      <c r="H52" s="245"/>
      <c r="I52" s="238" t="s">
        <v>71</v>
      </c>
      <c r="J52" s="117"/>
      <c r="K52" s="250"/>
      <c r="L52" s="243"/>
      <c r="M52" s="243"/>
      <c r="N52" s="243"/>
      <c r="O52" s="243"/>
      <c r="P52" s="246"/>
    </row>
    <row r="53" spans="1:16" ht="18.75">
      <c r="A53" s="235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3">
        <v>154.88</v>
      </c>
      <c r="H53" s="213"/>
      <c r="I53" s="235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36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4">
        <v>219.5</v>
      </c>
      <c r="H54" s="216"/>
      <c r="I54" s="236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39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4">
        <v>36.700000000000003</v>
      </c>
      <c r="H55" s="216"/>
      <c r="I55" s="239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36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3">
        <v>43.9</v>
      </c>
      <c r="H56" s="213"/>
      <c r="I56" s="236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36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3">
        <v>104.5</v>
      </c>
      <c r="H57" s="213"/>
      <c r="I57" s="236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36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4">
        <v>66</v>
      </c>
      <c r="H58" s="216"/>
      <c r="I58" s="236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37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2">
        <f>SUM(G53:G58)</f>
        <v>625.48</v>
      </c>
      <c r="H59" s="215"/>
      <c r="I59" s="237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42"/>
    </row>
    <row r="60" spans="1:16" ht="18.75">
      <c r="A60" s="235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4">
        <v>119.6</v>
      </c>
      <c r="H60" s="216"/>
      <c r="I60" s="235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36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3">
        <v>186</v>
      </c>
      <c r="H61" s="213"/>
      <c r="I61" s="236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36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3">
        <v>215.63</v>
      </c>
      <c r="H62" s="213"/>
      <c r="I62" s="236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40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4">
        <v>18.8</v>
      </c>
      <c r="H63" s="216"/>
      <c r="I63" s="240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14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48"/>
      <c r="B65" s="148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3">
        <v>78.38</v>
      </c>
      <c r="H65" s="213"/>
      <c r="I65" s="248"/>
      <c r="J65" s="148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4"/>
    </row>
    <row r="66" spans="1:16" ht="18.75">
      <c r="A66" s="235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42">
        <f t="shared" si="14"/>
        <v>731.09</v>
      </c>
      <c r="H66" s="247"/>
      <c r="I66" s="235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42"/>
    </row>
    <row r="67" spans="1:16" ht="18.75">
      <c r="A67" s="235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25">
        <f t="shared" si="16"/>
        <v>1356.5700000000002</v>
      </c>
      <c r="H67" s="217"/>
      <c r="I67" s="235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42"/>
    </row>
    <row r="68" spans="1:16" ht="18.75">
      <c r="A68" s="235" t="s">
        <v>75</v>
      </c>
      <c r="B68" s="117"/>
      <c r="C68" s="118"/>
      <c r="D68" s="243"/>
      <c r="E68" s="243"/>
      <c r="F68" s="243"/>
      <c r="G68" s="244"/>
      <c r="H68" s="245"/>
      <c r="I68" s="235" t="s">
        <v>75</v>
      </c>
      <c r="J68" s="117"/>
      <c r="K68" s="118"/>
      <c r="L68" s="243"/>
      <c r="M68" s="243"/>
      <c r="N68" s="243"/>
      <c r="O68" s="243"/>
      <c r="P68" s="242"/>
    </row>
    <row r="69" spans="1:16" ht="18.75">
      <c r="A69" s="235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4">
        <v>256.98</v>
      </c>
      <c r="H69" s="216"/>
      <c r="I69" s="235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36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3">
        <v>181.4</v>
      </c>
      <c r="H70" s="213"/>
      <c r="I70" s="236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36"/>
      <c r="B71" s="148" t="s">
        <v>110</v>
      </c>
      <c r="C71" s="149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14"/>
      <c r="I71" s="236"/>
      <c r="J71" s="148" t="s">
        <v>110</v>
      </c>
      <c r="K71" s="149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36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3">
        <v>37.799999999999997</v>
      </c>
      <c r="H72" s="213"/>
      <c r="I72" s="236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36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3">
        <v>104.5</v>
      </c>
      <c r="H73" s="213"/>
      <c r="I73" s="236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36"/>
      <c r="B74" s="39"/>
      <c r="C74" s="43"/>
      <c r="D74" s="44"/>
      <c r="E74" s="44"/>
      <c r="F74" s="44"/>
      <c r="G74" s="223"/>
      <c r="H74" s="213"/>
      <c r="I74" s="236"/>
      <c r="J74" s="39"/>
      <c r="K74" s="43"/>
      <c r="L74" s="44"/>
      <c r="M74" s="44"/>
      <c r="N74" s="44"/>
      <c r="O74" s="44"/>
      <c r="P74" s="163"/>
    </row>
    <row r="75" spans="1:16" ht="18.75">
      <c r="A75" s="237" t="s">
        <v>67</v>
      </c>
      <c r="B75" s="88"/>
      <c r="C75" s="250">
        <v>530</v>
      </c>
      <c r="D75" s="243">
        <f>SUM(D69:D73)</f>
        <v>19.349999999999998</v>
      </c>
      <c r="E75" s="243">
        <f>SUM(E69:E73)</f>
        <v>19.669999999999998</v>
      </c>
      <c r="F75" s="243">
        <f>SUM(F69:F73)</f>
        <v>77.02000000000001</v>
      </c>
      <c r="G75" s="244">
        <f>SUM(G69:G73)</f>
        <v>589.22</v>
      </c>
      <c r="H75" s="245"/>
      <c r="I75" s="237" t="s">
        <v>67</v>
      </c>
      <c r="J75" s="88"/>
      <c r="K75" s="250">
        <v>530</v>
      </c>
      <c r="L75" s="243">
        <f>SUM(L69:L73)</f>
        <v>19.349999999999998</v>
      </c>
      <c r="M75" s="243">
        <f>SUM(M69:M73)</f>
        <v>19.669999999999998</v>
      </c>
      <c r="N75" s="243">
        <f>SUM(N69:N73)</f>
        <v>77.02000000000001</v>
      </c>
      <c r="O75" s="243">
        <f>SUM(O69:O73)</f>
        <v>589.22</v>
      </c>
      <c r="P75" s="165"/>
    </row>
    <row r="76" spans="1:16" ht="18.75">
      <c r="A76" s="235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4">
        <v>186.93</v>
      </c>
      <c r="H76" s="216"/>
      <c r="I76" s="235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36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4">
        <v>169</v>
      </c>
      <c r="H77" s="216"/>
      <c r="I77" s="236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40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4">
        <v>174.83</v>
      </c>
      <c r="H78" s="216"/>
      <c r="I78" s="240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4">
        <v>5.66</v>
      </c>
      <c r="H79" s="216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51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14"/>
      <c r="I80" s="251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51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3">
        <v>80.989999999999995</v>
      </c>
      <c r="H81" s="213"/>
      <c r="I81" s="251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52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42">
        <f t="shared" si="18"/>
        <v>759.6099999999999</v>
      </c>
      <c r="H82" s="247"/>
      <c r="I82" s="252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3"/>
    </row>
    <row r="83" spans="1:16" ht="18.75">
      <c r="A83" s="252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42">
        <f t="shared" si="20"/>
        <v>1348.83</v>
      </c>
      <c r="H83" s="247"/>
      <c r="I83" s="252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3"/>
    </row>
    <row r="84" spans="1:16" ht="18.75">
      <c r="A84" s="231" t="s">
        <v>68</v>
      </c>
      <c r="B84" s="144"/>
      <c r="C84" s="143"/>
      <c r="D84" s="47"/>
      <c r="E84" s="47"/>
      <c r="F84" s="47"/>
      <c r="G84" s="232"/>
      <c r="H84" s="233"/>
      <c r="I84" s="231" t="s">
        <v>68</v>
      </c>
      <c r="J84" s="144"/>
      <c r="K84" s="143"/>
      <c r="L84" s="47"/>
      <c r="M84" s="47"/>
      <c r="N84" s="47"/>
      <c r="O84" s="157"/>
      <c r="P84" s="234"/>
    </row>
    <row r="85" spans="1:16" ht="18.75">
      <c r="A85" s="235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3">
        <v>171.33</v>
      </c>
      <c r="H85" s="213"/>
      <c r="I85" s="235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36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4">
        <v>219.5</v>
      </c>
      <c r="H86" s="216"/>
      <c r="I86" s="236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36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4">
        <v>3.54</v>
      </c>
      <c r="H87" s="216"/>
      <c r="I87" s="236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36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3">
        <v>43.9</v>
      </c>
      <c r="H88" s="213"/>
      <c r="I88" s="236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36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3">
        <v>104.5</v>
      </c>
      <c r="H89" s="213"/>
      <c r="I89" s="236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36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3">
        <v>44.4</v>
      </c>
      <c r="H90" s="213"/>
      <c r="I90" s="236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37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2">
        <f t="shared" si="22"/>
        <v>587.16999999999996</v>
      </c>
      <c r="H91" s="215"/>
      <c r="I91" s="237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2"/>
    </row>
    <row r="92" spans="1:16" ht="18.75">
      <c r="A92" s="235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3">
        <v>195</v>
      </c>
      <c r="H92" s="213"/>
      <c r="I92" s="235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39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3">
        <v>152.46</v>
      </c>
      <c r="H93" s="213"/>
      <c r="I93" s="239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36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3">
        <v>196.1</v>
      </c>
      <c r="H94" s="213"/>
      <c r="I94" s="236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36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3">
        <v>22.2</v>
      </c>
      <c r="H95" s="213"/>
      <c r="I95" s="236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37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4">
        <v>57.72</v>
      </c>
      <c r="H96" s="216"/>
      <c r="I96" s="237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40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3">
        <v>112.68</v>
      </c>
      <c r="H97" s="213"/>
      <c r="I97" s="240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3">
        <v>112.34</v>
      </c>
      <c r="H98" s="213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31" t="s">
        <v>78</v>
      </c>
      <c r="B99" s="144"/>
      <c r="C99" s="144">
        <f>SUM(C92:C98)</f>
        <v>743</v>
      </c>
      <c r="D99" s="144">
        <f t="shared" ref="D99:G99" si="24">SUM(D92:D98)</f>
        <v>29.86</v>
      </c>
      <c r="E99" s="144">
        <f t="shared" si="24"/>
        <v>29.63</v>
      </c>
      <c r="F99" s="144">
        <f t="shared" si="24"/>
        <v>101.07999999999998</v>
      </c>
      <c r="G99" s="241">
        <f t="shared" si="24"/>
        <v>848.50000000000011</v>
      </c>
      <c r="H99" s="254"/>
      <c r="I99" s="231" t="s">
        <v>78</v>
      </c>
      <c r="J99" s="144"/>
      <c r="K99" s="144">
        <f>SUM(K92:K98)</f>
        <v>743</v>
      </c>
      <c r="L99" s="144">
        <f t="shared" ref="L99:O99" si="25">SUM(L92:L98)</f>
        <v>29.86</v>
      </c>
      <c r="M99" s="144">
        <f t="shared" si="25"/>
        <v>29.63</v>
      </c>
      <c r="N99" s="144">
        <f t="shared" si="25"/>
        <v>101.07999999999998</v>
      </c>
      <c r="O99" s="144">
        <f t="shared" si="25"/>
        <v>848.50000000000011</v>
      </c>
      <c r="P99" s="241"/>
    </row>
    <row r="100" spans="1:16" ht="18.75">
      <c r="A100" s="235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25">
        <f t="shared" si="26"/>
        <v>1435.67</v>
      </c>
      <c r="H100" s="217"/>
      <c r="I100" s="235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42"/>
    </row>
    <row r="101" spans="1:16" ht="18.75">
      <c r="A101" s="235" t="s">
        <v>72</v>
      </c>
      <c r="B101" s="57"/>
      <c r="C101" s="115"/>
      <c r="D101" s="116"/>
      <c r="E101" s="116"/>
      <c r="F101" s="116"/>
      <c r="G101" s="227"/>
      <c r="H101" s="219"/>
      <c r="I101" s="235" t="s">
        <v>72</v>
      </c>
      <c r="J101" s="57"/>
      <c r="K101" s="115"/>
      <c r="L101" s="116"/>
      <c r="M101" s="116"/>
      <c r="N101" s="116"/>
      <c r="O101" s="116"/>
      <c r="P101" s="242"/>
    </row>
    <row r="102" spans="1:16" ht="18.75">
      <c r="A102" s="235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3">
        <v>195.27</v>
      </c>
      <c r="H102" s="213"/>
      <c r="I102" s="235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36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3">
        <v>215.63</v>
      </c>
      <c r="H103" s="213"/>
      <c r="I103" s="236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36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3">
        <v>22.2</v>
      </c>
      <c r="H104" s="213"/>
      <c r="I104" s="236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36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4">
        <v>48.93</v>
      </c>
      <c r="H105" s="216"/>
      <c r="I105" s="236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36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3">
        <v>91.2</v>
      </c>
      <c r="H106" s="213"/>
      <c r="I106" s="236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36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3">
        <v>104.5</v>
      </c>
      <c r="H107" s="213"/>
      <c r="I107" s="236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37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2">
        <f t="shared" si="28"/>
        <v>677.73</v>
      </c>
      <c r="H108" s="215"/>
      <c r="I108" s="237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42"/>
    </row>
    <row r="109" spans="1:16" ht="37.5">
      <c r="A109" s="235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4">
        <v>133.13999999999999</v>
      </c>
      <c r="H109" s="216"/>
      <c r="I109" s="235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36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22">
        <v>269.87</v>
      </c>
      <c r="H110" s="212"/>
      <c r="I110" s="236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36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3">
        <v>181.4</v>
      </c>
      <c r="H111" s="213"/>
      <c r="I111" s="236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40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4">
        <v>4.25</v>
      </c>
      <c r="H112" s="216"/>
      <c r="I112" s="240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4">
        <v>68</v>
      </c>
      <c r="H113" s="216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31"/>
      <c r="B114" s="255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14"/>
      <c r="I114" s="231"/>
      <c r="J114" s="255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4"/>
    </row>
    <row r="115" spans="1:16" ht="18.75">
      <c r="A115" s="235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42">
        <f t="shared" si="30"/>
        <v>758.55</v>
      </c>
      <c r="H115" s="247"/>
      <c r="I115" s="235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42"/>
    </row>
    <row r="116" spans="1:16" ht="18.75">
      <c r="A116" s="235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56">
        <f t="shared" si="32"/>
        <v>1436.28</v>
      </c>
      <c r="H116" s="257"/>
      <c r="I116" s="235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46"/>
    </row>
    <row r="117" spans="1:16" ht="18.75">
      <c r="A117" s="235" t="s">
        <v>73</v>
      </c>
      <c r="B117" s="57"/>
      <c r="C117" s="115"/>
      <c r="D117" s="116"/>
      <c r="E117" s="116"/>
      <c r="F117" s="116"/>
      <c r="G117" s="227"/>
      <c r="H117" s="219"/>
      <c r="I117" s="235" t="s">
        <v>73</v>
      </c>
      <c r="J117" s="57"/>
      <c r="K117" s="115"/>
      <c r="L117" s="116"/>
      <c r="M117" s="116"/>
      <c r="N117" s="116"/>
      <c r="O117" s="116"/>
      <c r="P117" s="242"/>
    </row>
    <row r="118" spans="1:16" ht="38.25" customHeight="1">
      <c r="A118" s="235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4">
        <v>198.9</v>
      </c>
      <c r="H118" s="216"/>
      <c r="I118" s="235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36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22">
        <v>333</v>
      </c>
      <c r="H119" s="212"/>
      <c r="I119" s="236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36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3">
        <v>37.799999999999997</v>
      </c>
      <c r="H120" s="213"/>
      <c r="I120" s="236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36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3">
        <v>56.7</v>
      </c>
      <c r="H121" s="213"/>
      <c r="I121" s="236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37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2">
        <f>SUM(G117:G121)</f>
        <v>626.4</v>
      </c>
      <c r="H122" s="215"/>
      <c r="I122" s="237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35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4">
        <v>119.6</v>
      </c>
      <c r="H123" s="216"/>
      <c r="I123" s="235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36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4">
        <v>190</v>
      </c>
      <c r="H124" s="216"/>
      <c r="I124" s="236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36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3">
        <v>236.53</v>
      </c>
      <c r="H125" s="213"/>
      <c r="I125" s="236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40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4">
        <v>5.66</v>
      </c>
      <c r="H126" s="216"/>
      <c r="I126" s="240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14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40"/>
      <c r="B128" s="148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14"/>
      <c r="I128" s="240"/>
      <c r="J128" s="148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4"/>
    </row>
    <row r="129" spans="1:16" ht="18.75">
      <c r="A129" s="235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42">
        <f>SUM(G123:G128)</f>
        <v>724.29</v>
      </c>
      <c r="H129" s="247"/>
      <c r="I129" s="235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42"/>
    </row>
    <row r="130" spans="1:16" ht="18.75">
      <c r="A130" s="235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25">
        <f>G129+G122</f>
        <v>1350.69</v>
      </c>
      <c r="H130" s="217"/>
      <c r="I130" s="235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42"/>
    </row>
    <row r="131" spans="1:16" ht="18.75">
      <c r="A131" s="238" t="s">
        <v>74</v>
      </c>
      <c r="B131" s="117"/>
      <c r="C131" s="118"/>
      <c r="D131" s="243"/>
      <c r="E131" s="243"/>
      <c r="F131" s="243"/>
      <c r="G131" s="244"/>
      <c r="H131" s="245"/>
      <c r="I131" s="238" t="s">
        <v>74</v>
      </c>
      <c r="J131" s="117"/>
      <c r="K131" s="118"/>
      <c r="L131" s="243"/>
      <c r="M131" s="243"/>
      <c r="N131" s="243"/>
      <c r="O131" s="243"/>
      <c r="P131" s="242"/>
    </row>
    <row r="132" spans="1:16" ht="18.75">
      <c r="A132" s="235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4">
        <v>177.47</v>
      </c>
      <c r="H132" s="216"/>
      <c r="I132" s="235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36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3">
        <v>196.8</v>
      </c>
      <c r="H133" s="213"/>
      <c r="I133" s="236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39"/>
      <c r="B134" s="148" t="s">
        <v>110</v>
      </c>
      <c r="C134" s="149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14"/>
      <c r="I134" s="239"/>
      <c r="J134" s="148" t="s">
        <v>110</v>
      </c>
      <c r="K134" s="149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36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3">
        <v>43.9</v>
      </c>
      <c r="H135" s="213"/>
      <c r="I135" s="236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36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3">
        <v>78.38</v>
      </c>
      <c r="H136" s="213"/>
      <c r="I136" s="236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36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4">
        <v>129</v>
      </c>
      <c r="H137" s="216"/>
      <c r="I137" s="236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37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2">
        <f t="shared" si="34"/>
        <v>634.08999999999992</v>
      </c>
      <c r="H138" s="215"/>
      <c r="I138" s="237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5"/>
    </row>
    <row r="139" spans="1:16" ht="18.75">
      <c r="A139" s="235" t="s">
        <v>77</v>
      </c>
      <c r="B139" s="39" t="s">
        <v>100</v>
      </c>
      <c r="C139" s="258" t="s">
        <v>132</v>
      </c>
      <c r="D139" s="44">
        <v>7.93</v>
      </c>
      <c r="E139" s="44">
        <v>10.76</v>
      </c>
      <c r="F139" s="44">
        <v>10.29</v>
      </c>
      <c r="G139" s="223">
        <v>174.13</v>
      </c>
      <c r="H139" s="213"/>
      <c r="I139" s="235" t="s">
        <v>77</v>
      </c>
      <c r="J139" s="39" t="s">
        <v>100</v>
      </c>
      <c r="K139" s="258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36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4">
        <v>394.47</v>
      </c>
      <c r="H140" s="216"/>
      <c r="I140" s="236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36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4">
        <v>15.67</v>
      </c>
      <c r="H141" s="216"/>
      <c r="I141" s="236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40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22">
        <v>41.5</v>
      </c>
      <c r="H142" s="212"/>
      <c r="I142" s="240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3">
        <v>104.5</v>
      </c>
      <c r="H143" s="213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48"/>
      <c r="B144" s="143"/>
      <c r="C144" s="143"/>
      <c r="D144" s="47"/>
      <c r="E144" s="47"/>
      <c r="F144" s="47"/>
      <c r="G144" s="232"/>
      <c r="H144" s="233"/>
      <c r="I144" s="248"/>
      <c r="J144" s="143"/>
      <c r="K144" s="143"/>
      <c r="L144" s="47"/>
      <c r="M144" s="47"/>
      <c r="N144" s="47"/>
      <c r="O144" s="157"/>
      <c r="P144" s="234"/>
    </row>
    <row r="145" spans="1:16" ht="18.75">
      <c r="A145" s="235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42">
        <f t="shared" si="36"/>
        <v>730.27</v>
      </c>
      <c r="H145" s="247"/>
      <c r="I145" s="235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42"/>
    </row>
    <row r="146" spans="1:16" ht="18.75">
      <c r="A146" s="235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25">
        <f t="shared" si="38"/>
        <v>1364.36</v>
      </c>
      <c r="H146" s="217"/>
      <c r="I146" s="235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42"/>
    </row>
    <row r="147" spans="1:16" ht="18.75">
      <c r="A147" s="235" t="s">
        <v>76</v>
      </c>
      <c r="B147" s="57"/>
      <c r="C147" s="115"/>
      <c r="D147" s="116"/>
      <c r="E147" s="116"/>
      <c r="F147" s="116"/>
      <c r="G147" s="227"/>
      <c r="H147" s="219"/>
      <c r="I147" s="235" t="s">
        <v>76</v>
      </c>
      <c r="J147" s="57"/>
      <c r="K147" s="115"/>
      <c r="L147" s="116"/>
      <c r="M147" s="116"/>
      <c r="N147" s="116"/>
      <c r="O147" s="116"/>
      <c r="P147" s="242"/>
    </row>
    <row r="148" spans="1:16" ht="37.5" customHeight="1">
      <c r="A148" s="235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4">
        <v>194.8</v>
      </c>
      <c r="H148" s="216"/>
      <c r="I148" s="235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36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3">
        <v>181.4</v>
      </c>
      <c r="H149" s="213"/>
      <c r="I149" s="236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36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8">
        <v>9.25</v>
      </c>
      <c r="H150" s="220"/>
      <c r="I150" s="236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36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3">
        <v>43.9</v>
      </c>
      <c r="H151" s="213"/>
      <c r="I151" s="236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36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3">
        <v>104.5</v>
      </c>
      <c r="H152" s="213"/>
      <c r="I152" s="236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36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4">
        <v>66</v>
      </c>
      <c r="H153" s="216"/>
      <c r="I153" s="236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37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2">
        <f>SUM(G148:G153)</f>
        <v>599.85</v>
      </c>
      <c r="H154" s="215"/>
      <c r="I154" s="237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42"/>
    </row>
    <row r="155" spans="1:16" ht="18.75">
      <c r="A155" s="238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4">
        <v>186.93</v>
      </c>
      <c r="H155" s="216"/>
      <c r="I155" s="238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36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3">
        <v>154.88</v>
      </c>
      <c r="H156" s="213"/>
      <c r="I156" s="236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40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4">
        <v>219.5</v>
      </c>
      <c r="H157" s="216"/>
      <c r="I157" s="240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4">
        <v>5.66</v>
      </c>
      <c r="H158" s="216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51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4">
        <v>142.19999999999999</v>
      </c>
      <c r="H159" s="216"/>
      <c r="I159" s="251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51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14"/>
      <c r="I160" s="251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52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42">
        <f t="shared" si="40"/>
        <v>782.31999999999982</v>
      </c>
      <c r="H161" s="247"/>
      <c r="I161" s="252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3"/>
    </row>
    <row r="162" spans="1:16" ht="19.5" thickBot="1">
      <c r="A162" s="259" t="s">
        <v>46</v>
      </c>
      <c r="B162" s="208"/>
      <c r="C162" s="209">
        <f>C161+C154</f>
        <v>1279</v>
      </c>
      <c r="D162" s="209">
        <f t="shared" ref="D162:G162" si="42">D161+D154</f>
        <v>44.732999999999997</v>
      </c>
      <c r="E162" s="209">
        <f t="shared" si="42"/>
        <v>43.09</v>
      </c>
      <c r="F162" s="209">
        <f t="shared" si="42"/>
        <v>203.43</v>
      </c>
      <c r="G162" s="260">
        <f t="shared" si="42"/>
        <v>1382.1699999999998</v>
      </c>
      <c r="H162" s="247"/>
      <c r="I162" s="259" t="s">
        <v>46</v>
      </c>
      <c r="J162" s="208"/>
      <c r="K162" s="209">
        <f>K161+K154</f>
        <v>1279</v>
      </c>
      <c r="L162" s="209">
        <f t="shared" ref="L162:O162" si="43">L161+L154</f>
        <v>44.732999999999997</v>
      </c>
      <c r="M162" s="209">
        <f t="shared" si="43"/>
        <v>43.09</v>
      </c>
      <c r="N162" s="209">
        <f t="shared" si="43"/>
        <v>203.43</v>
      </c>
      <c r="O162" s="209">
        <f t="shared" si="43"/>
        <v>1382.1699999999998</v>
      </c>
      <c r="P162" s="261"/>
    </row>
    <row r="164" spans="1:16" ht="18.75">
      <c r="B164" s="124" t="s">
        <v>136</v>
      </c>
      <c r="C164" s="124"/>
      <c r="D164" s="150">
        <f>D21+D37+D51+D67+D83+D100+D116+D130+D146+D162</f>
        <v>457.44300000000004</v>
      </c>
      <c r="E164" s="150">
        <f t="shared" ref="E164:G164" si="44">E21+E37+E51+E67+E83+E100+E116+E130+E146+E162</f>
        <v>456.57000000000005</v>
      </c>
      <c r="F164" s="150">
        <f t="shared" si="44"/>
        <v>1875.5500000000002</v>
      </c>
      <c r="G164" s="150">
        <f t="shared" si="44"/>
        <v>13768.130000000003</v>
      </c>
      <c r="J164" s="124" t="s">
        <v>136</v>
      </c>
      <c r="K164" s="124"/>
      <c r="L164" s="150">
        <f>L21+L37+L51+L67+L83+L100+L116+L130+L146+L162</f>
        <v>457.44300000000004</v>
      </c>
      <c r="M164" s="150">
        <f t="shared" ref="M164:O164" si="45">M21+M37+M51+M67+M83+M100+M116+M130+M146+M162</f>
        <v>456.57000000000005</v>
      </c>
      <c r="N164" s="150">
        <f t="shared" si="45"/>
        <v>1875.5500000000002</v>
      </c>
      <c r="O164" s="150">
        <f t="shared" si="45"/>
        <v>13768.130000000003</v>
      </c>
    </row>
    <row r="165" spans="1:16" ht="18.75">
      <c r="B165" s="124"/>
      <c r="C165" s="124"/>
      <c r="D165" s="263">
        <f>D164/10</f>
        <v>45.744300000000003</v>
      </c>
      <c r="E165" s="263">
        <f t="shared" ref="E165:G165" si="46">E164/10</f>
        <v>45.657000000000004</v>
      </c>
      <c r="F165" s="263">
        <f t="shared" si="46"/>
        <v>187.55500000000001</v>
      </c>
      <c r="G165" s="263">
        <f t="shared" si="46"/>
        <v>1376.8130000000003</v>
      </c>
      <c r="J165" s="124"/>
      <c r="K165" s="124"/>
      <c r="L165" s="263">
        <f>L164/10</f>
        <v>45.744300000000003</v>
      </c>
      <c r="M165" s="263">
        <f t="shared" ref="M165" si="47">M164/10</f>
        <v>45.657000000000004</v>
      </c>
      <c r="N165" s="263">
        <f t="shared" ref="N165" si="48">N164/10</f>
        <v>187.55500000000001</v>
      </c>
      <c r="O165" s="263">
        <f t="shared" ref="O165" si="49">O164/10</f>
        <v>1376.8130000000003</v>
      </c>
    </row>
    <row r="167" spans="1:16" ht="15.75">
      <c r="B167" s="264"/>
      <c r="C167" s="264" t="s">
        <v>137</v>
      </c>
      <c r="D167" s="264"/>
      <c r="E167" s="264"/>
      <c r="F167" s="264"/>
      <c r="G167" s="264"/>
      <c r="H167" s="264"/>
      <c r="I167" s="264"/>
      <c r="J167" s="264"/>
    </row>
    <row r="168" spans="1:16" ht="15.75">
      <c r="B168" s="265" t="s">
        <v>138</v>
      </c>
      <c r="C168" s="264"/>
      <c r="D168" s="264"/>
      <c r="E168" s="264"/>
      <c r="F168" s="264"/>
      <c r="G168" s="264"/>
      <c r="H168" s="264"/>
      <c r="I168" s="264"/>
      <c r="J168" s="264"/>
    </row>
    <row r="169" spans="1:16" ht="15.75">
      <c r="B169" s="266" t="s">
        <v>139</v>
      </c>
      <c r="C169" s="264"/>
      <c r="D169" s="264"/>
      <c r="E169" s="264"/>
      <c r="F169" s="264"/>
      <c r="G169" s="264"/>
      <c r="H169" s="264"/>
      <c r="I169" s="264"/>
      <c r="J169" s="264"/>
    </row>
    <row r="170" spans="1:16" ht="15.75">
      <c r="B170" s="266" t="s">
        <v>140</v>
      </c>
      <c r="C170" s="264"/>
      <c r="D170" s="264"/>
      <c r="E170" s="264"/>
      <c r="F170" s="264"/>
      <c r="G170" s="264"/>
      <c r="H170" s="264"/>
      <c r="I170" s="264"/>
      <c r="J170" s="264"/>
    </row>
    <row r="171" spans="1:16" ht="15.75">
      <c r="B171" s="266" t="s">
        <v>141</v>
      </c>
      <c r="C171" s="264"/>
      <c r="D171" s="264"/>
      <c r="E171" s="264"/>
      <c r="F171" s="264"/>
      <c r="G171" s="264"/>
      <c r="H171" s="264"/>
      <c r="I171" s="264"/>
      <c r="J171" s="264"/>
    </row>
    <row r="172" spans="1:16" ht="15.75">
      <c r="B172" s="266" t="s">
        <v>142</v>
      </c>
      <c r="C172" s="264"/>
      <c r="D172" s="264"/>
      <c r="E172" s="264"/>
      <c r="F172" s="264"/>
      <c r="G172" s="264"/>
      <c r="H172" s="264"/>
      <c r="I172" s="264"/>
      <c r="J172" s="264"/>
    </row>
    <row r="173" spans="1:16" ht="15.75">
      <c r="B173" s="266" t="s">
        <v>143</v>
      </c>
      <c r="C173" s="264"/>
      <c r="D173" s="264"/>
      <c r="E173" s="264"/>
      <c r="F173" s="264"/>
      <c r="G173" s="264"/>
      <c r="H173" s="264"/>
      <c r="I173" s="264"/>
      <c r="J173" s="264"/>
    </row>
    <row r="174" spans="1:16" ht="15.75">
      <c r="B174" s="266" t="s">
        <v>144</v>
      </c>
      <c r="C174" s="264"/>
      <c r="D174" s="264"/>
      <c r="E174" s="264"/>
      <c r="F174" s="264"/>
      <c r="G174" s="264"/>
      <c r="H174" s="264"/>
      <c r="I174" s="264"/>
      <c r="J174" s="264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6"/>
      <c r="B1" s="303" t="s">
        <v>103</v>
      </c>
      <c r="C1" s="303"/>
      <c r="D1" s="303"/>
      <c r="E1" s="303"/>
      <c r="F1" s="303"/>
      <c r="G1" s="303"/>
      <c r="H1" s="137"/>
      <c r="I1" s="136"/>
      <c r="J1" s="136"/>
      <c r="K1" s="138"/>
      <c r="L1" s="138"/>
      <c r="M1" s="137"/>
      <c r="N1" s="137"/>
      <c r="O1" s="137"/>
      <c r="P1" s="137"/>
      <c r="Q1" s="137"/>
      <c r="R1" s="136"/>
    </row>
    <row r="2" spans="1:18" ht="18.75">
      <c r="A2" s="139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8"/>
    </row>
    <row r="3" spans="1:18" ht="15.75" customHeight="1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301" t="s">
        <v>62</v>
      </c>
      <c r="K3" s="305" t="s">
        <v>63</v>
      </c>
      <c r="L3" s="305" t="s">
        <v>64</v>
      </c>
      <c r="M3" s="307" t="s">
        <v>3</v>
      </c>
      <c r="N3" s="309" t="s">
        <v>4</v>
      </c>
      <c r="O3" s="310"/>
      <c r="P3" s="311"/>
      <c r="Q3" s="307" t="s">
        <v>5</v>
      </c>
      <c r="R3" s="301" t="s">
        <v>1</v>
      </c>
    </row>
    <row r="4" spans="1:18" ht="18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302"/>
      <c r="K4" s="306"/>
      <c r="L4" s="306"/>
      <c r="M4" s="308"/>
      <c r="N4" s="60" t="s">
        <v>6</v>
      </c>
      <c r="O4" s="60" t="s">
        <v>7</v>
      </c>
      <c r="P4" s="60" t="s">
        <v>8</v>
      </c>
      <c r="Q4" s="308"/>
      <c r="R4" s="302"/>
    </row>
    <row r="5" spans="1:18" ht="37.5">
      <c r="A5" s="140" t="s">
        <v>65</v>
      </c>
      <c r="B5" s="140"/>
      <c r="C5" s="147"/>
      <c r="D5" s="153"/>
      <c r="E5" s="154"/>
      <c r="F5" s="154"/>
      <c r="G5" s="154"/>
      <c r="H5" s="153"/>
      <c r="I5" s="147"/>
      <c r="J5" s="140" t="s">
        <v>68</v>
      </c>
      <c r="K5" s="144"/>
      <c r="L5" s="141"/>
      <c r="M5" s="155"/>
      <c r="N5" s="154"/>
      <c r="O5" s="154"/>
      <c r="P5" s="154"/>
      <c r="Q5" s="155"/>
      <c r="R5" s="141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8" t="s">
        <v>110</v>
      </c>
      <c r="C9" s="149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0" t="s">
        <v>69</v>
      </c>
      <c r="B13" s="140"/>
      <c r="C13" s="142"/>
      <c r="D13" s="156"/>
      <c r="E13" s="47"/>
      <c r="F13" s="47"/>
      <c r="G13" s="47"/>
      <c r="H13" s="156"/>
      <c r="I13" s="142"/>
      <c r="J13" s="140" t="s">
        <v>72</v>
      </c>
      <c r="K13" s="140"/>
      <c r="L13" s="142"/>
      <c r="M13" s="156"/>
      <c r="N13" s="47"/>
      <c r="O13" s="47"/>
      <c r="P13" s="47"/>
      <c r="Q13" s="156"/>
      <c r="R13" s="142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0" t="s">
        <v>70</v>
      </c>
      <c r="B21" s="144"/>
      <c r="C21" s="143"/>
      <c r="D21" s="157"/>
      <c r="E21" s="47"/>
      <c r="F21" s="47"/>
      <c r="G21" s="47"/>
      <c r="H21" s="157"/>
      <c r="I21" s="143"/>
      <c r="J21" s="144" t="s">
        <v>73</v>
      </c>
      <c r="K21" s="144"/>
      <c r="L21" s="143"/>
      <c r="M21" s="157"/>
      <c r="N21" s="47"/>
      <c r="O21" s="47"/>
      <c r="P21" s="47"/>
      <c r="Q21" s="157"/>
      <c r="R21" s="143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0" t="s">
        <v>71</v>
      </c>
      <c r="B29" s="140"/>
      <c r="C29" s="147"/>
      <c r="D29" s="153"/>
      <c r="E29" s="154"/>
      <c r="F29" s="154"/>
      <c r="G29" s="154"/>
      <c r="H29" s="153"/>
      <c r="I29" s="147"/>
      <c r="J29" s="140" t="s">
        <v>74</v>
      </c>
      <c r="K29" s="140"/>
      <c r="L29" s="147"/>
      <c r="M29" s="153"/>
      <c r="N29" s="154"/>
      <c r="O29" s="154"/>
      <c r="P29" s="154"/>
      <c r="Q29" s="153"/>
      <c r="R29" s="147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0" t="s">
        <v>75</v>
      </c>
      <c r="B38" s="144"/>
      <c r="C38" s="143"/>
      <c r="D38" s="157"/>
      <c r="E38" s="47"/>
      <c r="F38" s="47"/>
      <c r="G38" s="47"/>
      <c r="H38" s="157"/>
      <c r="I38" s="143"/>
      <c r="J38" s="140" t="s">
        <v>76</v>
      </c>
      <c r="K38" s="140"/>
      <c r="L38" s="142"/>
      <c r="M38" s="156"/>
      <c r="N38" s="47"/>
      <c r="O38" s="47"/>
      <c r="P38" s="47"/>
      <c r="Q38" s="156"/>
      <c r="R38" s="142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5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0">
        <f>E12+E20+E28+E37+E45+N12+N20+N28+N37+N45</f>
        <v>217.41899999999995</v>
      </c>
      <c r="O47" s="150">
        <f t="shared" ref="O47:Q47" si="7">F12+F20+F28+F37+F45+O12+O20+O28+O37+O45</f>
        <v>202.42000000000002</v>
      </c>
      <c r="P47" s="150">
        <f t="shared" si="7"/>
        <v>893.36</v>
      </c>
      <c r="Q47" s="150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4">
        <f>N47/10</f>
        <v>21.741899999999994</v>
      </c>
      <c r="O48" s="124">
        <f t="shared" ref="O48:Q48" si="8">O47/10</f>
        <v>20.242000000000001</v>
      </c>
      <c r="P48" s="124">
        <f t="shared" si="8"/>
        <v>89.335999999999999</v>
      </c>
      <c r="Q48" s="124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0" t="s">
        <v>0</v>
      </c>
      <c r="C1" s="290"/>
      <c r="D1" s="290"/>
      <c r="E1" s="290"/>
      <c r="F1" s="290"/>
      <c r="G1" s="290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0" t="s">
        <v>127</v>
      </c>
      <c r="C1" s="290"/>
      <c r="D1" s="290"/>
      <c r="E1" s="290"/>
      <c r="F1" s="290"/>
      <c r="G1" s="290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 customHeight="1">
      <c r="A3" s="314" t="s">
        <v>62</v>
      </c>
      <c r="B3" s="316" t="s">
        <v>63</v>
      </c>
      <c r="C3" s="316" t="s">
        <v>64</v>
      </c>
      <c r="D3" s="318" t="s">
        <v>3</v>
      </c>
      <c r="E3" s="320" t="s">
        <v>4</v>
      </c>
      <c r="F3" s="320"/>
      <c r="G3" s="320"/>
      <c r="H3" s="318" t="s">
        <v>5</v>
      </c>
      <c r="I3" s="321" t="s">
        <v>1</v>
      </c>
      <c r="J3" s="323" t="s">
        <v>62</v>
      </c>
      <c r="K3" s="325" t="s">
        <v>63</v>
      </c>
      <c r="L3" s="325" t="s">
        <v>64</v>
      </c>
      <c r="M3" s="327" t="s">
        <v>3</v>
      </c>
      <c r="N3" s="329" t="s">
        <v>4</v>
      </c>
      <c r="O3" s="329"/>
      <c r="P3" s="329"/>
      <c r="Q3" s="327" t="s">
        <v>5</v>
      </c>
      <c r="R3" s="312" t="s">
        <v>1</v>
      </c>
    </row>
    <row r="4" spans="1:18" ht="18.75">
      <c r="A4" s="315"/>
      <c r="B4" s="317"/>
      <c r="C4" s="317"/>
      <c r="D4" s="319"/>
      <c r="E4" s="8" t="s">
        <v>6</v>
      </c>
      <c r="F4" s="8" t="s">
        <v>7</v>
      </c>
      <c r="G4" s="8" t="s">
        <v>8</v>
      </c>
      <c r="H4" s="319"/>
      <c r="I4" s="322"/>
      <c r="J4" s="324"/>
      <c r="K4" s="326"/>
      <c r="L4" s="326"/>
      <c r="M4" s="328"/>
      <c r="N4" s="60" t="s">
        <v>6</v>
      </c>
      <c r="O4" s="60" t="s">
        <v>7</v>
      </c>
      <c r="P4" s="60" t="s">
        <v>8</v>
      </c>
      <c r="Q4" s="328"/>
      <c r="R4" s="313"/>
    </row>
    <row r="5" spans="1:18" ht="37.5">
      <c r="A5" s="193" t="s">
        <v>65</v>
      </c>
      <c r="B5" s="129"/>
      <c r="C5" s="131"/>
      <c r="D5" s="132"/>
      <c r="E5" s="40"/>
      <c r="F5" s="40"/>
      <c r="G5" s="40"/>
      <c r="H5" s="132"/>
      <c r="I5" s="180"/>
      <c r="J5" s="193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61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62" t="s">
        <v>109</v>
      </c>
      <c r="J6" s="161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6">
        <v>332</v>
      </c>
    </row>
    <row r="8" spans="1:18" ht="24" customHeight="1">
      <c r="A8" s="164"/>
      <c r="B8" s="148" t="s">
        <v>84</v>
      </c>
      <c r="C8" s="149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5"/>
      <c r="J8" s="164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6"/>
    </row>
    <row r="11" spans="1:18" ht="27.75" customHeight="1">
      <c r="A11" s="167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8"/>
      <c r="J11" s="167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92"/>
    </row>
    <row r="12" spans="1:18" ht="37.5">
      <c r="A12" s="193" t="s">
        <v>69</v>
      </c>
      <c r="B12" s="196"/>
      <c r="C12" s="38"/>
      <c r="D12" s="40"/>
      <c r="E12" s="40"/>
      <c r="F12" s="40"/>
      <c r="G12" s="40"/>
      <c r="H12" s="40"/>
      <c r="I12" s="166"/>
      <c r="J12" s="193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3">
        <v>492</v>
      </c>
      <c r="J13" s="161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0" customHeight="1">
      <c r="A16" s="164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4"/>
      <c r="B17" s="39"/>
      <c r="C17" s="41"/>
      <c r="D17" s="42"/>
      <c r="E17" s="42"/>
      <c r="F17" s="42"/>
      <c r="G17" s="42"/>
      <c r="H17" s="40"/>
      <c r="I17" s="166"/>
      <c r="J17" s="164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6"/>
    </row>
    <row r="19" spans="1:18" ht="30" customHeight="1">
      <c r="A19" s="167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6"/>
      <c r="J19" s="167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81"/>
    </row>
    <row r="20" spans="1:18" ht="26.25" customHeight="1">
      <c r="A20" s="193" t="s">
        <v>70</v>
      </c>
      <c r="B20" s="196"/>
      <c r="C20" s="38"/>
      <c r="D20" s="40"/>
      <c r="E20" s="40"/>
      <c r="F20" s="40"/>
      <c r="G20" s="40"/>
      <c r="H20" s="40"/>
      <c r="I20" s="166"/>
      <c r="J20" s="193" t="s">
        <v>73</v>
      </c>
      <c r="K20" s="196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36.75" customHeight="1">
      <c r="A22" s="164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4">
        <v>733</v>
      </c>
    </row>
    <row r="23" spans="1:18" ht="30" customHeight="1">
      <c r="A23" s="164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3" t="s">
        <v>112</v>
      </c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/>
      <c r="C24" s="43"/>
      <c r="D24" s="44"/>
      <c r="E24" s="44"/>
      <c r="F24" s="44"/>
      <c r="G24" s="44"/>
      <c r="H24" s="44"/>
      <c r="I24" s="163"/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4">
        <v>386</v>
      </c>
    </row>
    <row r="25" spans="1:18" ht="24" customHeight="1">
      <c r="A25" s="167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26.25" customHeight="1">
      <c r="A26" s="193" t="s">
        <v>71</v>
      </c>
      <c r="B26" s="129"/>
      <c r="C26" s="131"/>
      <c r="D26" s="132"/>
      <c r="E26" s="40"/>
      <c r="F26" s="40"/>
      <c r="G26" s="40"/>
      <c r="H26" s="132"/>
      <c r="I26" s="180"/>
      <c r="J26" s="193" t="s">
        <v>74</v>
      </c>
      <c r="K26" s="48"/>
      <c r="L26" s="49"/>
      <c r="M26" s="50"/>
      <c r="N26" s="50"/>
      <c r="O26" s="50"/>
      <c r="P26" s="50"/>
      <c r="Q26" s="50"/>
      <c r="R26" s="192"/>
    </row>
    <row r="27" spans="1:18" ht="27.75" customHeight="1">
      <c r="A27" s="161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61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6">
        <v>462</v>
      </c>
    </row>
    <row r="28" spans="1:18" ht="29.25" customHeight="1">
      <c r="A28" s="164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6">
        <v>332</v>
      </c>
      <c r="J28" s="164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70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70"/>
      <c r="K29" s="148" t="s">
        <v>149</v>
      </c>
      <c r="L29" s="149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6"/>
      <c r="J31" s="164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24" customHeight="1">
      <c r="A32" s="164"/>
      <c r="B32" s="39"/>
      <c r="C32" s="43"/>
      <c r="D32" s="44"/>
      <c r="E32" s="44"/>
      <c r="F32" s="44"/>
      <c r="G32" s="44"/>
      <c r="H32" s="44"/>
      <c r="I32" s="166"/>
      <c r="J32" s="164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6"/>
    </row>
    <row r="33" spans="1:18" ht="31.5" customHeight="1">
      <c r="A33" s="167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6"/>
      <c r="J33" s="167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8"/>
    </row>
    <row r="34" spans="1:18" ht="37.5">
      <c r="A34" s="193" t="s">
        <v>75</v>
      </c>
      <c r="B34" s="129"/>
      <c r="C34" s="131"/>
      <c r="D34" s="132"/>
      <c r="E34" s="40"/>
      <c r="F34" s="40"/>
      <c r="G34" s="40"/>
      <c r="H34" s="132"/>
      <c r="I34" s="180"/>
      <c r="J34" s="193" t="s">
        <v>76</v>
      </c>
      <c r="K34" s="129"/>
      <c r="L34" s="131"/>
      <c r="M34" s="132"/>
      <c r="N34" s="40"/>
      <c r="O34" s="40"/>
      <c r="P34" s="40"/>
      <c r="Q34" s="132"/>
      <c r="R34" s="180"/>
    </row>
    <row r="35" spans="1:18" ht="36" customHeight="1">
      <c r="A35" s="161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6">
        <v>498</v>
      </c>
      <c r="J35" s="161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72">
        <v>374</v>
      </c>
    </row>
    <row r="36" spans="1:18" ht="30" customHeight="1">
      <c r="A36" s="164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6">
        <v>520</v>
      </c>
      <c r="J36" s="164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6">
        <v>520</v>
      </c>
    </row>
    <row r="37" spans="1:18" ht="36" customHeight="1">
      <c r="A37" s="179"/>
      <c r="B37" s="148" t="s">
        <v>147</v>
      </c>
      <c r="C37" s="149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6"/>
      <c r="J37" s="179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72"/>
    </row>
    <row r="38" spans="1:18" ht="24" customHeight="1">
      <c r="A38" s="164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3">
        <v>692</v>
      </c>
      <c r="J38" s="164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3" t="s">
        <v>112</v>
      </c>
    </row>
    <row r="39" spans="1:18" ht="24.75" customHeight="1">
      <c r="A39" s="164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6"/>
      <c r="J39" s="164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6"/>
    </row>
    <row r="40" spans="1:18" ht="19.5" thickBot="1">
      <c r="A40" s="203" t="s">
        <v>67</v>
      </c>
      <c r="B40" s="204"/>
      <c r="C40" s="205">
        <f t="shared" ref="C40:H40" si="5">SUM(C35:C39)</f>
        <v>450</v>
      </c>
      <c r="D40" s="206">
        <f t="shared" si="5"/>
        <v>61.010000000000005</v>
      </c>
      <c r="E40" s="206">
        <f t="shared" si="5"/>
        <v>17.100000000000001</v>
      </c>
      <c r="F40" s="206">
        <f t="shared" si="5"/>
        <v>15.790000000000001</v>
      </c>
      <c r="G40" s="206">
        <f t="shared" si="5"/>
        <v>61.26</v>
      </c>
      <c r="H40" s="206">
        <f t="shared" si="5"/>
        <v>439.78000000000003</v>
      </c>
      <c r="I40" s="207"/>
      <c r="J40" s="203" t="s">
        <v>67</v>
      </c>
      <c r="K40" s="208"/>
      <c r="L40" s="209">
        <v>530</v>
      </c>
      <c r="M40" s="210">
        <f>SUM(M35:M39)</f>
        <v>61.01</v>
      </c>
      <c r="N40" s="210">
        <f>SUM(N35:N39)</f>
        <v>20.27</v>
      </c>
      <c r="O40" s="210">
        <f>SUM(O35:O39)</f>
        <v>18.830000000000002</v>
      </c>
      <c r="P40" s="210">
        <f>SUM(P35:P39)</f>
        <v>82.8</v>
      </c>
      <c r="Q40" s="210">
        <f>SUM(Q35:Q39)</f>
        <v>481.4</v>
      </c>
      <c r="R40" s="211"/>
    </row>
    <row r="41" spans="1:18" ht="18.75">
      <c r="A41" s="146"/>
      <c r="B41" s="197"/>
      <c r="C41" s="198"/>
      <c r="D41" s="199"/>
      <c r="E41" s="199"/>
      <c r="F41" s="199"/>
      <c r="G41" s="199"/>
      <c r="H41" s="199"/>
      <c r="I41" s="146"/>
      <c r="J41" s="146"/>
      <c r="K41" s="197"/>
      <c r="L41" s="198"/>
      <c r="M41" s="199"/>
      <c r="N41" s="199"/>
      <c r="O41" s="199"/>
      <c r="P41" s="199"/>
      <c r="Q41" s="199"/>
      <c r="R41" s="200"/>
    </row>
    <row r="42" spans="1:18" ht="18.75">
      <c r="A42" s="146"/>
      <c r="B42" s="124"/>
      <c r="C42" s="146"/>
      <c r="D42" s="201"/>
      <c r="E42" s="201"/>
      <c r="F42" s="201"/>
      <c r="G42" s="201"/>
      <c r="H42" s="201"/>
      <c r="I42" s="146"/>
      <c r="J42" s="146"/>
      <c r="K42" s="124"/>
      <c r="L42" s="124"/>
      <c r="M42" s="150"/>
      <c r="N42" s="150">
        <f>E11+N11+E19+N19+E25+N25+E33+N33+E40+N40</f>
        <v>179.33999999999997</v>
      </c>
      <c r="O42" s="150">
        <f>F11+O11+F19+O19+F25+O25+F33+O33+F40+O40</f>
        <v>162.14000000000001</v>
      </c>
      <c r="P42" s="150">
        <f>G11+P11+G19+P19+G25+P25+G33+P33+G40+P40</f>
        <v>736.18999999999994</v>
      </c>
      <c r="Q42" s="150">
        <f>H11+Q11+H19+Q19+H25+Q25+H33+Q33+H40+Q40</f>
        <v>5125.6499999999996</v>
      </c>
      <c r="R42" s="146"/>
    </row>
    <row r="43" spans="1:18" ht="18.75">
      <c r="A43" s="146"/>
      <c r="B43" s="124"/>
      <c r="C43" s="146"/>
      <c r="D43" s="201"/>
      <c r="E43" s="201"/>
      <c r="F43" s="201"/>
      <c r="G43" s="201"/>
      <c r="H43" s="201"/>
      <c r="I43" s="146"/>
      <c r="J43" s="146"/>
      <c r="K43" s="124"/>
      <c r="L43" s="124"/>
      <c r="M43" s="150"/>
      <c r="N43" s="150">
        <f>N42/10</f>
        <v>17.933999999999997</v>
      </c>
      <c r="O43" s="150">
        <f t="shared" ref="O43:Q43" si="6">O42/10</f>
        <v>16.214000000000002</v>
      </c>
      <c r="P43" s="150">
        <f t="shared" si="6"/>
        <v>73.619</v>
      </c>
      <c r="Q43" s="150">
        <f t="shared" si="6"/>
        <v>512.56499999999994</v>
      </c>
      <c r="R43" s="146"/>
    </row>
    <row r="44" spans="1:18" ht="18.75">
      <c r="A44" s="146"/>
      <c r="B44" s="124"/>
      <c r="C44" s="124"/>
      <c r="D44" s="150"/>
      <c r="E44" s="150"/>
      <c r="F44" s="150"/>
      <c r="G44" s="150"/>
      <c r="H44" s="150"/>
      <c r="I44" s="146"/>
      <c r="J44" s="146"/>
      <c r="K44" s="124" t="s">
        <v>26</v>
      </c>
      <c r="L44" s="124"/>
      <c r="M44" s="150"/>
      <c r="N44" s="202">
        <v>1</v>
      </c>
      <c r="O44" s="202">
        <v>1</v>
      </c>
      <c r="P44" s="202">
        <v>4</v>
      </c>
      <c r="Q44" s="150"/>
      <c r="R44" s="146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1" t="s">
        <v>30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 customHeight="1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6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8" t="s">
        <v>84</v>
      </c>
      <c r="C35" s="149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8" t="s">
        <v>84</v>
      </c>
      <c r="L35" s="149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7"/>
      <c r="B40" s="268"/>
      <c r="C40" s="269"/>
      <c r="D40" s="270"/>
      <c r="E40" s="270"/>
      <c r="F40" s="270"/>
      <c r="G40" s="270"/>
      <c r="H40" s="270"/>
      <c r="I40" s="271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7"/>
      <c r="B41" s="272"/>
      <c r="C41" s="273"/>
      <c r="D41" s="274"/>
      <c r="E41" s="216"/>
      <c r="F41" s="216"/>
      <c r="G41" s="216"/>
      <c r="H41" s="216"/>
      <c r="I41" s="275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7"/>
      <c r="B42" s="276"/>
      <c r="C42" s="277"/>
      <c r="D42" s="213"/>
      <c r="E42" s="213"/>
      <c r="F42" s="213"/>
      <c r="G42" s="213"/>
      <c r="H42" s="214"/>
      <c r="I42" s="275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21"/>
      <c r="B43" s="278"/>
      <c r="C43" s="279"/>
      <c r="D43" s="213"/>
      <c r="E43" s="213"/>
      <c r="F43" s="213"/>
      <c r="G43" s="213"/>
      <c r="H43" s="213"/>
      <c r="I43" s="214"/>
    </row>
    <row r="44" spans="1:18" ht="18.75">
      <c r="A44" s="221"/>
      <c r="B44" s="268"/>
      <c r="C44" s="280"/>
      <c r="D44" s="213"/>
      <c r="E44" s="281"/>
      <c r="F44" s="281"/>
      <c r="G44" s="281"/>
      <c r="H44" s="281"/>
      <c r="I44" s="282"/>
    </row>
    <row r="45" spans="1:18" ht="18.75">
      <c r="A45" s="221"/>
      <c r="B45" s="283"/>
      <c r="C45" s="284"/>
      <c r="D45" s="285"/>
      <c r="E45" s="285"/>
      <c r="F45" s="285"/>
      <c r="G45" s="285"/>
      <c r="H45" s="285"/>
      <c r="I45" s="282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1" t="s">
        <v>30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 customHeight="1">
      <c r="A3" s="292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32" t="s">
        <v>62</v>
      </c>
      <c r="B3" s="334" t="s">
        <v>63</v>
      </c>
      <c r="C3" s="334" t="s">
        <v>64</v>
      </c>
      <c r="D3" s="335" t="s">
        <v>3</v>
      </c>
      <c r="E3" s="336" t="s">
        <v>4</v>
      </c>
      <c r="F3" s="337"/>
      <c r="G3" s="338"/>
      <c r="H3" s="335" t="s">
        <v>5</v>
      </c>
      <c r="I3" s="330" t="s">
        <v>1</v>
      </c>
      <c r="J3" s="332" t="s">
        <v>62</v>
      </c>
      <c r="K3" s="334" t="s">
        <v>63</v>
      </c>
      <c r="L3" s="334" t="s">
        <v>64</v>
      </c>
      <c r="M3" s="335" t="s">
        <v>3</v>
      </c>
      <c r="N3" s="336" t="s">
        <v>4</v>
      </c>
      <c r="O3" s="337"/>
      <c r="P3" s="338"/>
      <c r="Q3" s="335" t="s">
        <v>5</v>
      </c>
      <c r="R3" s="330" t="s">
        <v>1</v>
      </c>
    </row>
    <row r="4" spans="1:18" ht="34.5" customHeight="1">
      <c r="A4" s="33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331"/>
      <c r="J4" s="33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331"/>
    </row>
    <row r="5" spans="1:18" ht="27.75" customHeight="1">
      <c r="A5" s="159" t="s">
        <v>65</v>
      </c>
      <c r="B5" s="128"/>
      <c r="C5" s="133"/>
      <c r="D5" s="135"/>
      <c r="E5" s="40"/>
      <c r="F5" s="40"/>
      <c r="G5" s="40"/>
      <c r="H5" s="135"/>
      <c r="I5" s="160"/>
      <c r="J5" s="159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8" t="s">
        <v>84</v>
      </c>
      <c r="C8" s="149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5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5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9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6">
        <v>139</v>
      </c>
      <c r="J12" s="161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6">
        <v>110</v>
      </c>
    </row>
    <row r="13" spans="1:18" ht="21" customHeight="1">
      <c r="A13" s="164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70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3">
        <v>454</v>
      </c>
    </row>
    <row r="14" spans="1:18" ht="37.5">
      <c r="A14" s="170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6">
        <v>45</v>
      </c>
      <c r="J14" s="164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3">
        <v>510</v>
      </c>
    </row>
    <row r="15" spans="1:18" ht="18.75">
      <c r="A15" s="164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6">
        <v>639</v>
      </c>
      <c r="J15" s="164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3">
        <v>588</v>
      </c>
    </row>
    <row r="16" spans="1:18" ht="21" customHeight="1">
      <c r="A16" s="167"/>
      <c r="B16" s="114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72"/>
      <c r="J16" s="167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62">
        <v>94</v>
      </c>
    </row>
    <row r="17" spans="1:18" s="112" customFormat="1" ht="19.5" customHeight="1">
      <c r="A17" s="171"/>
      <c r="B17" s="114"/>
      <c r="C17" s="41"/>
      <c r="D17" s="44"/>
      <c r="E17" s="42"/>
      <c r="F17" s="42"/>
      <c r="G17" s="42"/>
      <c r="H17" s="42"/>
      <c r="I17" s="172"/>
      <c r="J17" s="171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3">
        <v>639</v>
      </c>
    </row>
    <row r="18" spans="1:18" s="112" customFormat="1" ht="24.75" customHeight="1">
      <c r="A18" s="173"/>
      <c r="B18" s="122"/>
      <c r="C18" s="121"/>
      <c r="D18" s="125"/>
      <c r="E18" s="121"/>
      <c r="F18" s="121"/>
      <c r="G18" s="121"/>
      <c r="H18" s="121"/>
      <c r="I18" s="174"/>
      <c r="J18" s="173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s="113" customFormat="1" ht="21" customHeight="1">
      <c r="A19" s="159" t="s">
        <v>78</v>
      </c>
      <c r="B19" s="128"/>
      <c r="C19" s="128">
        <f>SUM(C12:C18)</f>
        <v>730</v>
      </c>
      <c r="D19" s="130">
        <f>SUM(D12:D18)</f>
        <v>73.09</v>
      </c>
      <c r="E19" s="130">
        <f t="shared" ref="E19:H19" si="0">SUM(E12:E18)</f>
        <v>33.68</v>
      </c>
      <c r="F19" s="130">
        <f t="shared" si="0"/>
        <v>14.24</v>
      </c>
      <c r="G19" s="130">
        <f t="shared" si="0"/>
        <v>86.57</v>
      </c>
      <c r="H19" s="130">
        <f t="shared" si="0"/>
        <v>616.66</v>
      </c>
      <c r="I19" s="175"/>
      <c r="J19" s="159" t="s">
        <v>78</v>
      </c>
      <c r="K19" s="128"/>
      <c r="L19" s="128">
        <f>SUM(L12:L18)</f>
        <v>740</v>
      </c>
      <c r="M19" s="128">
        <f t="shared" ref="M19:Q19" si="1">SUM(M12:M18)</f>
        <v>73.09</v>
      </c>
      <c r="N19" s="128">
        <f t="shared" si="1"/>
        <v>32.630000000000003</v>
      </c>
      <c r="O19" s="128">
        <f t="shared" si="1"/>
        <v>32.01</v>
      </c>
      <c r="P19" s="128">
        <f t="shared" si="1"/>
        <v>99.339999999999989</v>
      </c>
      <c r="Q19" s="128">
        <f t="shared" si="1"/>
        <v>770.66000000000008</v>
      </c>
      <c r="R19" s="175"/>
    </row>
    <row r="20" spans="1:18" s="113" customFormat="1" ht="24" customHeight="1">
      <c r="A20" s="161" t="s">
        <v>46</v>
      </c>
      <c r="B20" s="57"/>
      <c r="C20" s="115">
        <f>C11+C19</f>
        <v>1260</v>
      </c>
      <c r="D20" s="115">
        <f t="shared" ref="D20:H20" si="2">D11+D19</f>
        <v>143.49</v>
      </c>
      <c r="E20" s="115">
        <f t="shared" si="2"/>
        <v>51.120000000000005</v>
      </c>
      <c r="F20" s="115">
        <f t="shared" si="2"/>
        <v>31.32</v>
      </c>
      <c r="G20" s="115">
        <f t="shared" si="2"/>
        <v>174.46999999999997</v>
      </c>
      <c r="H20" s="115">
        <f t="shared" si="2"/>
        <v>1198.4099999999999</v>
      </c>
      <c r="I20" s="176"/>
      <c r="J20" s="161" t="s">
        <v>46</v>
      </c>
      <c r="K20" s="57"/>
      <c r="L20" s="115">
        <f>L19+L11</f>
        <v>1242</v>
      </c>
      <c r="M20" s="115">
        <f t="shared" ref="M20:Q20" si="3">M19+M11</f>
        <v>143.49</v>
      </c>
      <c r="N20" s="115">
        <f t="shared" si="3"/>
        <v>48.320000000000007</v>
      </c>
      <c r="O20" s="115">
        <f t="shared" si="3"/>
        <v>45.48</v>
      </c>
      <c r="P20" s="115">
        <f t="shared" si="3"/>
        <v>173.57</v>
      </c>
      <c r="Q20" s="115">
        <f t="shared" si="3"/>
        <v>1308.77</v>
      </c>
      <c r="R20" s="176"/>
    </row>
    <row r="21" spans="1:18" s="113" customFormat="1" ht="21" customHeight="1">
      <c r="A21" s="161" t="s">
        <v>69</v>
      </c>
      <c r="B21" s="117"/>
      <c r="C21" s="118"/>
      <c r="D21" s="119"/>
      <c r="E21" s="90"/>
      <c r="F21" s="90"/>
      <c r="G21" s="90"/>
      <c r="H21" s="90"/>
      <c r="I21" s="177"/>
      <c r="J21" s="161" t="s">
        <v>72</v>
      </c>
      <c r="K21" s="57"/>
      <c r="L21" s="115"/>
      <c r="M21" s="116"/>
      <c r="N21" s="116"/>
      <c r="O21" s="116"/>
      <c r="P21" s="116"/>
      <c r="Q21" s="116"/>
      <c r="R21" s="176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9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8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6">
        <v>110</v>
      </c>
      <c r="J29" s="161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72">
        <v>139</v>
      </c>
    </row>
    <row r="30" spans="1:18" ht="21.75" customHeight="1">
      <c r="A30" s="179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9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4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4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6">
        <v>520</v>
      </c>
    </row>
    <row r="32" spans="1:18" s="112" customFormat="1" ht="22.5" customHeight="1">
      <c r="A32" s="171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71"/>
      <c r="K32" s="148" t="s">
        <v>85</v>
      </c>
      <c r="L32" s="149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6"/>
    </row>
    <row r="33" spans="1:18" s="112" customFormat="1" ht="24" customHeight="1">
      <c r="A33" s="173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3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3">
        <v>699</v>
      </c>
    </row>
    <row r="34" spans="1:18" ht="20.25" customHeight="1">
      <c r="A34" s="159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3"/>
      <c r="K34" s="134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80"/>
    </row>
    <row r="35" spans="1:18" s="113" customFormat="1" ht="18.75">
      <c r="A35" s="161" t="s">
        <v>78</v>
      </c>
      <c r="B35" s="48"/>
      <c r="C35" s="115">
        <f>SUM(C29:C34)</f>
        <v>700</v>
      </c>
      <c r="D35" s="115">
        <f t="shared" ref="D35:H35" si="5">SUM(D29:D34)</f>
        <v>73.09</v>
      </c>
      <c r="E35" s="115">
        <f t="shared" si="5"/>
        <v>27.07</v>
      </c>
      <c r="F35" s="115">
        <f t="shared" si="5"/>
        <v>23.689999999999998</v>
      </c>
      <c r="G35" s="115">
        <f t="shared" si="5"/>
        <v>96.93</v>
      </c>
      <c r="H35" s="115">
        <f t="shared" si="5"/>
        <v>751.93000000000006</v>
      </c>
      <c r="I35" s="176"/>
      <c r="J35" s="161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6"/>
    </row>
    <row r="36" spans="1:18" s="113" customFormat="1" ht="18.75">
      <c r="A36" s="161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81"/>
      <c r="J36" s="161" t="s">
        <v>46</v>
      </c>
      <c r="K36" s="117"/>
      <c r="L36" s="120">
        <f>L35+L28</f>
        <v>1250</v>
      </c>
      <c r="M36" s="120">
        <f t="shared" ref="M36:Q36" si="8">M35+M28</f>
        <v>143.49</v>
      </c>
      <c r="N36" s="120">
        <f t="shared" si="8"/>
        <v>55.460000000000008</v>
      </c>
      <c r="O36" s="120">
        <f t="shared" si="8"/>
        <v>49.5</v>
      </c>
      <c r="P36" s="120">
        <f t="shared" si="8"/>
        <v>168.68</v>
      </c>
      <c r="Q36" s="120">
        <f t="shared" si="8"/>
        <v>1423.9700000000003</v>
      </c>
      <c r="R36" s="177"/>
    </row>
    <row r="37" spans="1:18" s="113" customFormat="1" ht="24" customHeight="1">
      <c r="A37" s="161" t="s">
        <v>70</v>
      </c>
      <c r="B37" s="57"/>
      <c r="C37" s="115"/>
      <c r="D37" s="116"/>
      <c r="E37" s="116"/>
      <c r="F37" s="116"/>
      <c r="G37" s="116"/>
      <c r="H37" s="116"/>
      <c r="I37" s="176"/>
      <c r="J37" s="161" t="s">
        <v>73</v>
      </c>
      <c r="K37" s="57"/>
      <c r="L37" s="115"/>
      <c r="M37" s="116"/>
      <c r="N37" s="116"/>
      <c r="O37" s="116"/>
      <c r="P37" s="116"/>
      <c r="Q37" s="116"/>
      <c r="R37" s="176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6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61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6" t="s">
        <v>96</v>
      </c>
      <c r="J43" s="184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72">
        <v>148</v>
      </c>
    </row>
    <row r="44" spans="1:18" ht="21.75" customHeight="1">
      <c r="A44" s="179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6">
        <v>374</v>
      </c>
      <c r="J44" s="179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6">
        <v>462</v>
      </c>
    </row>
    <row r="45" spans="1:18" ht="24" customHeight="1">
      <c r="A45" s="164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7">
        <v>520</v>
      </c>
      <c r="J45" s="164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12" customFormat="1" ht="24" customHeight="1">
      <c r="A46" s="171"/>
      <c r="B46" s="148" t="s">
        <v>147</v>
      </c>
      <c r="C46" s="149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62"/>
      <c r="J46" s="171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12" customFormat="1" ht="21" customHeight="1">
      <c r="A47" s="173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3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12" customFormat="1" ht="22.5" customHeight="1">
      <c r="A48" s="182"/>
      <c r="B48" s="151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3"/>
      <c r="J48" s="195"/>
      <c r="K48" s="151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60"/>
    </row>
    <row r="49" spans="1:18" s="113" customFormat="1" ht="24" customHeight="1">
      <c r="A49" s="161" t="s">
        <v>78</v>
      </c>
      <c r="B49" s="57"/>
      <c r="C49" s="52">
        <v>764</v>
      </c>
      <c r="D49" s="110">
        <f>SUM(D43:D48)</f>
        <v>73.09</v>
      </c>
      <c r="E49" s="110">
        <f t="shared" ref="E49:H49" si="9">SUM(E43:E48)</f>
        <v>23.91</v>
      </c>
      <c r="F49" s="110">
        <f t="shared" si="9"/>
        <v>25.51</v>
      </c>
      <c r="G49" s="110">
        <f t="shared" si="9"/>
        <v>105.76000000000002</v>
      </c>
      <c r="H49" s="110">
        <f t="shared" si="9"/>
        <v>761.03</v>
      </c>
      <c r="I49" s="176"/>
      <c r="J49" s="161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6"/>
    </row>
    <row r="50" spans="1:18" s="113" customFormat="1" ht="21" customHeight="1">
      <c r="A50" s="161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6"/>
      <c r="J50" s="161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6"/>
    </row>
    <row r="51" spans="1:18" s="113" customFormat="1" ht="21" customHeight="1">
      <c r="A51" s="178" t="s">
        <v>71</v>
      </c>
      <c r="B51" s="117"/>
      <c r="C51" s="89"/>
      <c r="D51" s="90"/>
      <c r="E51" s="90"/>
      <c r="F51" s="90"/>
      <c r="G51" s="90"/>
      <c r="H51" s="90"/>
      <c r="I51" s="177"/>
      <c r="J51" s="178" t="s">
        <v>74</v>
      </c>
      <c r="K51" s="117"/>
      <c r="L51" s="118"/>
      <c r="M51" s="119"/>
      <c r="N51" s="90"/>
      <c r="O51" s="90"/>
      <c r="P51" s="90"/>
      <c r="Q51" s="90"/>
      <c r="R51" s="176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8" t="s">
        <v>149</v>
      </c>
      <c r="L54" s="149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61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6">
        <v>148</v>
      </c>
      <c r="J59" s="184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6" t="s">
        <v>98</v>
      </c>
    </row>
    <row r="60" spans="1:18" ht="18.75">
      <c r="A60" s="179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4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3">
        <v>492</v>
      </c>
    </row>
    <row r="61" spans="1:18" ht="37.5">
      <c r="A61" s="164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4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6">
        <v>45</v>
      </c>
    </row>
    <row r="62" spans="1:18" s="112" customFormat="1" ht="24" customHeight="1">
      <c r="A62" s="171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3" t="s">
        <v>123</v>
      </c>
      <c r="J62" s="171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62">
        <v>631</v>
      </c>
    </row>
    <row r="63" spans="1:18" s="112" customFormat="1" ht="22.5" customHeight="1">
      <c r="A63" s="173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6">
        <v>639</v>
      </c>
      <c r="J63" s="173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3"/>
    </row>
    <row r="64" spans="1:18" s="112" customFormat="1" ht="21" customHeight="1">
      <c r="A64" s="182"/>
      <c r="B64" s="152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80"/>
      <c r="J64" s="182"/>
      <c r="K64" s="133"/>
      <c r="L64" s="133"/>
      <c r="M64" s="135"/>
      <c r="N64" s="40"/>
      <c r="O64" s="40"/>
      <c r="P64" s="40"/>
      <c r="Q64" s="135"/>
      <c r="R64" s="160"/>
    </row>
    <row r="65" spans="1:18" s="113" customFormat="1" ht="18.75">
      <c r="A65" s="161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6"/>
      <c r="J65" s="161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81"/>
    </row>
    <row r="66" spans="1:18" s="113" customFormat="1" ht="26.25" customHeight="1">
      <c r="A66" s="161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6"/>
      <c r="J66" s="161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6"/>
    </row>
    <row r="67" spans="1:18" s="113" customFormat="1" ht="23.25" customHeight="1">
      <c r="A67" s="184" t="s">
        <v>75</v>
      </c>
      <c r="B67" s="117"/>
      <c r="C67" s="118"/>
      <c r="D67" s="119"/>
      <c r="E67" s="90"/>
      <c r="F67" s="90"/>
      <c r="G67" s="90"/>
      <c r="H67" s="90"/>
      <c r="I67" s="176"/>
      <c r="J67" s="184" t="s">
        <v>76</v>
      </c>
      <c r="K67" s="57"/>
      <c r="L67" s="115"/>
      <c r="M67" s="116"/>
      <c r="N67" s="116"/>
      <c r="O67" s="116"/>
      <c r="P67" s="116"/>
      <c r="Q67" s="116"/>
      <c r="R67" s="181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8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8">
        <v>520</v>
      </c>
    </row>
    <row r="70" spans="1:18" ht="36.75" customHeight="1">
      <c r="A70" s="38"/>
      <c r="B70" s="148" t="s">
        <v>147</v>
      </c>
      <c r="C70" s="149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4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6">
        <v>155</v>
      </c>
      <c r="J75" s="178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72">
        <v>155</v>
      </c>
    </row>
    <row r="76" spans="1:18" ht="24.75" customHeight="1">
      <c r="A76" s="164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7">
        <v>491</v>
      </c>
      <c r="J76" s="179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6">
        <v>500</v>
      </c>
    </row>
    <row r="77" spans="1:18" s="112" customFormat="1" ht="21" customHeight="1">
      <c r="A77" s="171"/>
      <c r="B77" s="114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7">
        <v>510</v>
      </c>
      <c r="J77" s="171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6">
        <v>332</v>
      </c>
    </row>
    <row r="78" spans="1:18" s="112" customFormat="1" ht="24" customHeight="1">
      <c r="A78" s="173"/>
      <c r="B78" s="148" t="s">
        <v>84</v>
      </c>
      <c r="C78" s="149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6"/>
      <c r="J78" s="173"/>
      <c r="K78" s="148" t="s">
        <v>84</v>
      </c>
      <c r="L78" s="149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6"/>
    </row>
    <row r="79" spans="1:18" s="124" customFormat="1" ht="18.75">
      <c r="A79" s="185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5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6">
        <v>639</v>
      </c>
    </row>
    <row r="80" spans="1:18" s="124" customFormat="1" ht="18.75">
      <c r="A80" s="185"/>
      <c r="B80" s="123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6"/>
      <c r="J80" s="185"/>
      <c r="K80" s="123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6"/>
    </row>
    <row r="81" spans="1:18" s="127" customFormat="1" ht="18.75">
      <c r="A81" s="186" t="s">
        <v>78</v>
      </c>
      <c r="B81" s="126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7"/>
      <c r="J81" s="186" t="s">
        <v>78</v>
      </c>
      <c r="K81" s="126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7"/>
    </row>
    <row r="82" spans="1:18" s="127" customFormat="1" ht="19.5" thickBot="1">
      <c r="A82" s="188" t="s">
        <v>46</v>
      </c>
      <c r="B82" s="189"/>
      <c r="C82" s="190">
        <f>C81+C74</f>
        <v>1230</v>
      </c>
      <c r="D82" s="190">
        <f t="shared" ref="D82:H82" si="20">D81+D74</f>
        <v>143.49</v>
      </c>
      <c r="E82" s="190">
        <f t="shared" si="20"/>
        <v>39.92</v>
      </c>
      <c r="F82" s="190">
        <f t="shared" si="20"/>
        <v>36.479999999999997</v>
      </c>
      <c r="G82" s="190">
        <f t="shared" si="20"/>
        <v>147.75</v>
      </c>
      <c r="H82" s="190">
        <f t="shared" si="20"/>
        <v>1319.3400000000001</v>
      </c>
      <c r="I82" s="191"/>
      <c r="J82" s="188" t="s">
        <v>46</v>
      </c>
      <c r="K82" s="189"/>
      <c r="L82" s="190">
        <f>L81+L74</f>
        <v>1245</v>
      </c>
      <c r="M82" s="190">
        <f t="shared" ref="M82:Q82" si="21">M81+M74</f>
        <v>143.49</v>
      </c>
      <c r="N82" s="190">
        <f t="shared" si="21"/>
        <v>47.47</v>
      </c>
      <c r="O82" s="190">
        <f t="shared" si="21"/>
        <v>48.739999999999995</v>
      </c>
      <c r="P82" s="190">
        <f t="shared" si="21"/>
        <v>181.35</v>
      </c>
      <c r="Q82" s="190">
        <f t="shared" si="21"/>
        <v>1327.6999999999998</v>
      </c>
      <c r="R82" s="191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0" t="s">
        <v>0</v>
      </c>
      <c r="C1" s="290"/>
      <c r="D1" s="290"/>
      <c r="E1" s="290"/>
      <c r="F1" s="290"/>
      <c r="G1" s="290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>
      <c r="A3" s="292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1" t="s">
        <v>86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8" ht="18.75">
      <c r="A2" s="2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8" ht="15.75">
      <c r="A3" s="292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2" t="s">
        <v>1</v>
      </c>
      <c r="J3" s="292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2" t="s">
        <v>1</v>
      </c>
    </row>
    <row r="4" spans="1:18" ht="15.75">
      <c r="A4" s="29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3"/>
      <c r="J4" s="29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3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6">
        <v>332</v>
      </c>
    </row>
    <row r="37" spans="1:18" ht="18.75">
      <c r="A37" s="6"/>
      <c r="B37" s="148" t="s">
        <v>84</v>
      </c>
      <c r="C37" s="149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2023-10-10T08:31:30Z</dcterms:modified>
</cp:coreProperties>
</file>